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евровуд" sheetId="4" r:id="rId1"/>
  </sheets>
  <definedNames>
    <definedName name="_xlnm.Print_Area" localSheetId="0">евровуд!$A$1:$F$80</definedName>
    <definedName name="ОКРУГЛ" localSheetId="0">евровуд!#REF!</definedName>
    <definedName name="ОКРУГЛ">#REF!</definedName>
  </definedNames>
  <calcPr calcId="125725"/>
</workbook>
</file>

<file path=xl/calcChain.xml><?xml version="1.0" encoding="utf-8"?>
<calcChain xmlns="http://schemas.openxmlformats.org/spreadsheetml/2006/main">
  <c r="C79" i="4"/>
  <c r="T84"/>
  <c r="D79" l="1"/>
  <c r="E66" l="1"/>
  <c r="E67" s="1"/>
</calcChain>
</file>

<file path=xl/sharedStrings.xml><?xml version="1.0" encoding="utf-8"?>
<sst xmlns="http://schemas.openxmlformats.org/spreadsheetml/2006/main" count="92" uniqueCount="91">
  <si>
    <t>PN 010</t>
  </si>
  <si>
    <t>PN 020</t>
  </si>
  <si>
    <t>PN 110</t>
  </si>
  <si>
    <t>PN 030</t>
  </si>
  <si>
    <t>PN 040</t>
  </si>
  <si>
    <t>PN 050</t>
  </si>
  <si>
    <t>PN 060</t>
  </si>
  <si>
    <t>PN 070</t>
  </si>
  <si>
    <t>PN 080</t>
  </si>
  <si>
    <t>PN 090</t>
  </si>
  <si>
    <t>PN 100</t>
  </si>
  <si>
    <t>PN 120</t>
  </si>
  <si>
    <t>PN 130</t>
  </si>
  <si>
    <t>PN 140</t>
  </si>
  <si>
    <t>PN 150</t>
  </si>
  <si>
    <t>PN 160</t>
  </si>
  <si>
    <t>PN 170</t>
  </si>
  <si>
    <t>PN 180</t>
  </si>
  <si>
    <t>PN 190</t>
  </si>
  <si>
    <t>PN 200</t>
  </si>
  <si>
    <t>выс</t>
  </si>
  <si>
    <t>арт</t>
  </si>
  <si>
    <t>длина</t>
  </si>
  <si>
    <t>PN 021 led</t>
  </si>
  <si>
    <t>PN 030 led</t>
  </si>
  <si>
    <t>PN 050 led</t>
  </si>
  <si>
    <t>PN 080 led</t>
  </si>
  <si>
    <t>PN 101 led</t>
  </si>
  <si>
    <t>PN 120 led</t>
  </si>
  <si>
    <t>PL 01</t>
  </si>
  <si>
    <t>PL 02</t>
  </si>
  <si>
    <t>Плинтус напольный</t>
  </si>
  <si>
    <t>Плинтус напольный  для светодиодной подсветки</t>
  </si>
  <si>
    <t>глубина</t>
  </si>
  <si>
    <t>Молдинг</t>
  </si>
  <si>
    <t>Стеновые панели</t>
  </si>
  <si>
    <t>PL 03</t>
  </si>
  <si>
    <t>PL 01-500</t>
  </si>
  <si>
    <t>PN 021</t>
  </si>
  <si>
    <t>PN 141</t>
  </si>
  <si>
    <t>M01</t>
  </si>
  <si>
    <t>M02</t>
  </si>
  <si>
    <t>M03</t>
  </si>
  <si>
    <t>Квадрат K01</t>
  </si>
  <si>
    <t>Квадрат K02</t>
  </si>
  <si>
    <t>База B01</t>
  </si>
  <si>
    <t>База B02</t>
  </si>
  <si>
    <t>Обрамления</t>
  </si>
  <si>
    <t>PN 101</t>
  </si>
  <si>
    <t>Цена за 1шт. 
руб.</t>
  </si>
  <si>
    <t>M05 (молдинг, плинтус)</t>
  </si>
  <si>
    <t>M04 (пилястра)</t>
  </si>
  <si>
    <t>добор PL 01</t>
  </si>
  <si>
    <t>добор  01-500</t>
  </si>
  <si>
    <t>необходимая глубина
(12,16,18,22мм)</t>
  </si>
  <si>
    <t>модель плинтуса</t>
  </si>
  <si>
    <t>Молдинг M07 LED</t>
  </si>
  <si>
    <t xml:space="preserve">Молдинг M06 LED </t>
  </si>
  <si>
    <t>Блок питания компактный SWG  60 W, 24V, T-60-24</t>
  </si>
  <si>
    <t>1 148,00</t>
  </si>
  <si>
    <t>Блок питания компактный SWG,  100 W, 24V, T-100-24</t>
  </si>
  <si>
    <t>1 546,00</t>
  </si>
  <si>
    <t>Блок питания компактный SWG, 150 W, 24V, T-150-24</t>
  </si>
  <si>
    <t>Блок питания компактный SWG, 200 W, 24V, T-200-24</t>
  </si>
  <si>
    <t>Блок питания компактный SWG, 250 W, 24V, T-250-24</t>
  </si>
  <si>
    <t>необходимая длина LED ленты
(укажи длину подключаемого участка)</t>
  </si>
  <si>
    <t>мощность
 ленты</t>
  </si>
  <si>
    <t>общая мощность ленты 
с учетом запаса 20%</t>
  </si>
  <si>
    <t>мощность необходимого блока питания</t>
  </si>
  <si>
    <t>покраска по RAL
за 1 шт.</t>
  </si>
  <si>
    <t>LED лента SWG 9,6 Вт/м SMD3528 (120 диодов/метр), IP20, 24В, Теплый Белый 3000-3500К (5 метров)</t>
  </si>
  <si>
    <t>LED лента SWG 9,6 Вт/м SMD3528 (120 диодов/метр), IP20, 24В, Дневной Белый 4000-4500К  (5 метров)</t>
  </si>
  <si>
    <t>PN LED</t>
  </si>
  <si>
    <t>светодиодные ленты, блоки питания</t>
  </si>
  <si>
    <t>Цена (руб)</t>
  </si>
  <si>
    <t>Расчет индивидуального размера изделий</t>
  </si>
  <si>
    <t>Расчет мощности блока питания</t>
  </si>
  <si>
    <t xml:space="preserve">PN </t>
  </si>
  <si>
    <r>
      <rPr>
        <b/>
        <sz val="11"/>
        <color rgb="FFFF0000"/>
        <rFont val="Calibri"/>
        <family val="2"/>
        <charset val="204"/>
        <scheme val="minor"/>
      </rPr>
      <t xml:space="preserve">Для расчета стоимости индивидуального плинтуса необходимо ввести высоту и ширину  в соответствующие яцейки
* </t>
    </r>
    <r>
      <rPr>
        <sz val="11"/>
        <color theme="1"/>
        <rFont val="Calibri"/>
        <family val="2"/>
        <charset val="204"/>
        <scheme val="minor"/>
      </rPr>
      <t>индивидуальный размер панелеи уточните у Вашего менеджера</t>
    </r>
  </si>
  <si>
    <t>*Для расчета мощности блока питания необходимо ввести длину ленты в соответствующую графу</t>
  </si>
  <si>
    <t>необходимая 
высота
 (мм)</t>
  </si>
  <si>
    <t>1 мм в ширене 12 мм</t>
  </si>
  <si>
    <t>1 мм в ширене 16 мм</t>
  </si>
  <si>
    <t>1 мм в ширене 18 мм</t>
  </si>
  <si>
    <t>1 мм в ширене 22 мм</t>
  </si>
  <si>
    <t>указана розничная цена с 21 декабря 2020г.</t>
  </si>
  <si>
    <t>Краска для покраски стыков, клей</t>
  </si>
  <si>
    <t>Клей монтажный  (310ml)</t>
  </si>
  <si>
    <t>Краска для покраски стыков 80 мл (на 40 м.п.)</t>
  </si>
  <si>
    <r>
      <rPr>
        <b/>
        <sz val="11"/>
        <rFont val="Calibri"/>
        <family val="2"/>
        <charset val="204"/>
        <scheme val="minor"/>
      </rPr>
      <t>MP01</t>
    </r>
    <r>
      <rPr>
        <sz val="11"/>
        <rFont val="Calibri"/>
        <family val="2"/>
        <charset val="204"/>
        <scheme val="minor"/>
      </rPr>
      <t xml:space="preserve"> (для панели PL 01) </t>
    </r>
  </si>
  <si>
    <r>
      <rPr>
        <b/>
        <sz val="11"/>
        <rFont val="Calibri"/>
        <family val="2"/>
        <charset val="204"/>
        <scheme val="minor"/>
      </rPr>
      <t>MP02</t>
    </r>
    <r>
      <rPr>
        <sz val="11"/>
        <rFont val="Calibri"/>
        <family val="2"/>
        <charset val="204"/>
        <scheme val="minor"/>
      </rPr>
      <t xml:space="preserve">  (для панели PL 02, PL 03)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</si>
</sst>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2" borderId="0" xfId="0" applyNumberForma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 applyProtection="1">
      <alignment horizontal="center"/>
      <protection hidden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4" borderId="9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Border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2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2" borderId="0" xfId="0" applyFont="1" applyFill="1" applyBorder="1"/>
    <xf numFmtId="3" fontId="1" fillId="0" borderId="30" xfId="0" applyNumberFormat="1" applyFont="1" applyBorder="1" applyAlignment="1" applyProtection="1">
      <alignment horizontal="center" vertical="center"/>
      <protection hidden="1"/>
    </xf>
    <xf numFmtId="4" fontId="1" fillId="2" borderId="37" xfId="0" applyNumberFormat="1" applyFont="1" applyFill="1" applyBorder="1" applyAlignment="1">
      <alignment horizontal="center"/>
    </xf>
    <xf numFmtId="4" fontId="1" fillId="2" borderId="20" xfId="0" applyNumberFormat="1" applyFont="1" applyFill="1" applyBorder="1" applyAlignment="1">
      <alignment horizontal="center"/>
    </xf>
    <xf numFmtId="4" fontId="1" fillId="2" borderId="38" xfId="0" applyNumberFormat="1" applyFont="1" applyFill="1" applyBorder="1" applyAlignment="1">
      <alignment horizontal="center"/>
    </xf>
    <xf numFmtId="4" fontId="1" fillId="2" borderId="4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5" borderId="24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3" fontId="7" fillId="2" borderId="18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8" fillId="2" borderId="3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8" fillId="2" borderId="2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4" fontId="8" fillId="2" borderId="38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>
      <alignment horizont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 wrapText="1" shrinkToFit="1"/>
    </xf>
    <xf numFmtId="0" fontId="0" fillId="2" borderId="32" xfId="0" applyFill="1" applyBorder="1" applyAlignment="1">
      <alignment horizontal="left" vertical="center" wrapText="1" shrinkToFit="1"/>
    </xf>
    <xf numFmtId="0" fontId="0" fillId="2" borderId="33" xfId="0" applyFill="1" applyBorder="1" applyAlignment="1">
      <alignment horizontal="left" vertical="center" wrapText="1" shrinkToFit="1"/>
    </xf>
    <xf numFmtId="0" fontId="0" fillId="2" borderId="20" xfId="0" applyFill="1" applyBorder="1" applyAlignment="1">
      <alignment horizontal="left" vertical="center" wrapText="1" shrinkToFit="1"/>
    </xf>
    <xf numFmtId="0" fontId="0" fillId="2" borderId="21" xfId="0" applyFill="1" applyBorder="1" applyAlignment="1">
      <alignment horizontal="left" vertical="center" wrapText="1" shrinkToFit="1"/>
    </xf>
    <xf numFmtId="0" fontId="0" fillId="2" borderId="22" xfId="0" applyFill="1" applyBorder="1" applyAlignment="1">
      <alignment horizontal="left" vertical="center" wrapText="1" shrinkToFit="1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5" fillId="2" borderId="28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00FF00"/>
      <color rgb="FFFF00FF"/>
      <color rgb="FFFFFFCC"/>
      <color rgb="FFFFCCFF"/>
      <color rgb="FF9900CC"/>
      <color rgb="FFCC00FF"/>
      <color rgb="FFCC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650429</xdr:colOff>
      <xdr:row>4</xdr:row>
      <xdr:rowOff>115957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46674" cy="8779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92"/>
  <sheetViews>
    <sheetView tabSelected="1" view="pageBreakPreview" zoomScale="85" zoomScaleSheetLayoutView="85" workbookViewId="0">
      <selection activeCell="H68" sqref="H68"/>
    </sheetView>
  </sheetViews>
  <sheetFormatPr defaultColWidth="9.140625" defaultRowHeight="15"/>
  <cols>
    <col min="1" max="1" width="37" style="2" customWidth="1"/>
    <col min="2" max="2" width="9.5703125" style="2" customWidth="1"/>
    <col min="3" max="3" width="12.28515625" style="2" customWidth="1"/>
    <col min="4" max="4" width="13.7109375" style="2" customWidth="1"/>
    <col min="5" max="5" width="15.140625" style="2" customWidth="1"/>
    <col min="6" max="6" width="16.28515625" style="38" customWidth="1"/>
    <col min="7" max="7" width="14.140625" style="2" customWidth="1"/>
    <col min="8" max="15" width="9.140625" style="2"/>
    <col min="16" max="16" width="9.140625" style="2" customWidth="1"/>
    <col min="17" max="17" width="0" style="2" hidden="1" customWidth="1"/>
    <col min="18" max="18" width="9.140625" style="2" hidden="1" customWidth="1"/>
    <col min="19" max="19" width="18" style="2" hidden="1" customWidth="1"/>
    <col min="20" max="20" width="9.140625" style="2" hidden="1" customWidth="1"/>
    <col min="21" max="16384" width="9.140625" style="2"/>
  </cols>
  <sheetData>
    <row r="6" spans="1:12" ht="13.5" customHeight="1" thickBot="1">
      <c r="A6" s="79" t="s">
        <v>85</v>
      </c>
      <c r="B6" s="79"/>
      <c r="C6" s="79"/>
      <c r="D6" s="79"/>
      <c r="E6" s="79"/>
      <c r="G6" s="16"/>
    </row>
    <row r="7" spans="1:12" ht="34.5" customHeight="1" thickBot="1">
      <c r="A7" s="22" t="s">
        <v>21</v>
      </c>
      <c r="B7" s="23" t="s">
        <v>22</v>
      </c>
      <c r="C7" s="24" t="s">
        <v>20</v>
      </c>
      <c r="D7" s="24" t="s">
        <v>33</v>
      </c>
      <c r="E7" s="25" t="s">
        <v>49</v>
      </c>
      <c r="F7" s="53" t="s">
        <v>69</v>
      </c>
      <c r="G7" s="41"/>
      <c r="H7" s="40"/>
      <c r="I7" s="40"/>
      <c r="J7" s="40"/>
    </row>
    <row r="8" spans="1:12" ht="21.75" customHeight="1" thickBot="1">
      <c r="A8" s="89" t="s">
        <v>31</v>
      </c>
      <c r="B8" s="90"/>
      <c r="C8" s="90"/>
      <c r="D8" s="90"/>
      <c r="E8" s="90"/>
      <c r="F8" s="91"/>
      <c r="G8" s="18"/>
    </row>
    <row r="9" spans="1:12">
      <c r="A9" s="8" t="s">
        <v>0</v>
      </c>
      <c r="B9" s="4">
        <v>2000</v>
      </c>
      <c r="C9" s="4">
        <v>60</v>
      </c>
      <c r="D9" s="4">
        <v>16</v>
      </c>
      <c r="E9" s="47">
        <v>480</v>
      </c>
      <c r="F9" s="62">
        <v>300</v>
      </c>
      <c r="G9"/>
      <c r="H9" s="19"/>
      <c r="L9"/>
    </row>
    <row r="10" spans="1:12">
      <c r="A10" s="9" t="s">
        <v>1</v>
      </c>
      <c r="B10" s="1">
        <v>2000</v>
      </c>
      <c r="C10" s="1">
        <v>70</v>
      </c>
      <c r="D10" s="1">
        <v>16</v>
      </c>
      <c r="E10" s="48">
        <v>550</v>
      </c>
      <c r="F10" s="60">
        <v>310</v>
      </c>
      <c r="G10"/>
      <c r="H10" s="19"/>
      <c r="L10"/>
    </row>
    <row r="11" spans="1:12">
      <c r="A11" s="9" t="s">
        <v>38</v>
      </c>
      <c r="B11" s="1">
        <v>2000</v>
      </c>
      <c r="C11" s="1">
        <v>70</v>
      </c>
      <c r="D11" s="1">
        <v>16</v>
      </c>
      <c r="E11" s="48">
        <v>570</v>
      </c>
      <c r="F11" s="60">
        <v>310</v>
      </c>
      <c r="G11"/>
      <c r="H11" s="19"/>
      <c r="L11"/>
    </row>
    <row r="12" spans="1:12">
      <c r="A12" s="9" t="s">
        <v>3</v>
      </c>
      <c r="B12" s="1">
        <v>2000</v>
      </c>
      <c r="C12" s="1">
        <v>80</v>
      </c>
      <c r="D12" s="1">
        <v>16</v>
      </c>
      <c r="E12" s="48">
        <v>630</v>
      </c>
      <c r="F12" s="58">
        <v>320</v>
      </c>
      <c r="G12"/>
      <c r="H12" s="19"/>
    </row>
    <row r="13" spans="1:12">
      <c r="A13" s="9" t="s">
        <v>4</v>
      </c>
      <c r="B13" s="1">
        <v>2000</v>
      </c>
      <c r="C13" s="1">
        <v>80</v>
      </c>
      <c r="D13" s="1">
        <v>12</v>
      </c>
      <c r="E13" s="48">
        <v>610</v>
      </c>
      <c r="F13" s="58">
        <v>320</v>
      </c>
      <c r="G13"/>
      <c r="H13" s="19"/>
    </row>
    <row r="14" spans="1:12">
      <c r="A14" s="9" t="s">
        <v>5</v>
      </c>
      <c r="B14" s="1">
        <v>2000</v>
      </c>
      <c r="C14" s="1">
        <v>80</v>
      </c>
      <c r="D14" s="1">
        <v>12</v>
      </c>
      <c r="E14" s="48">
        <v>610</v>
      </c>
      <c r="F14" s="58">
        <v>320</v>
      </c>
      <c r="G14"/>
      <c r="H14" s="19"/>
    </row>
    <row r="15" spans="1:12">
      <c r="A15" s="9" t="s">
        <v>6</v>
      </c>
      <c r="B15" s="1">
        <v>2000</v>
      </c>
      <c r="C15" s="1">
        <v>83</v>
      </c>
      <c r="D15" s="1">
        <v>12</v>
      </c>
      <c r="E15" s="48">
        <v>630</v>
      </c>
      <c r="F15" s="58">
        <v>330</v>
      </c>
      <c r="G15"/>
      <c r="H15" s="19"/>
    </row>
    <row r="16" spans="1:12">
      <c r="A16" s="9" t="s">
        <v>7</v>
      </c>
      <c r="B16" s="1">
        <v>2000</v>
      </c>
      <c r="C16" s="1">
        <v>89</v>
      </c>
      <c r="D16" s="1">
        <v>18</v>
      </c>
      <c r="E16" s="48">
        <v>873.99999999999989</v>
      </c>
      <c r="F16" s="58">
        <v>340</v>
      </c>
      <c r="G16"/>
      <c r="H16" s="19"/>
    </row>
    <row r="17" spans="1:10">
      <c r="A17" s="9" t="s">
        <v>8</v>
      </c>
      <c r="B17" s="1">
        <v>2000</v>
      </c>
      <c r="C17" s="1">
        <v>95</v>
      </c>
      <c r="D17" s="1">
        <v>16</v>
      </c>
      <c r="E17" s="48">
        <v>758.99999999999989</v>
      </c>
      <c r="F17" s="58">
        <v>350</v>
      </c>
      <c r="G17"/>
      <c r="H17" s="19"/>
    </row>
    <row r="18" spans="1:10">
      <c r="A18" s="9" t="s">
        <v>9</v>
      </c>
      <c r="B18" s="1">
        <v>2000</v>
      </c>
      <c r="C18" s="1">
        <v>100</v>
      </c>
      <c r="D18" s="1">
        <v>18</v>
      </c>
      <c r="E18" s="48">
        <v>950</v>
      </c>
      <c r="F18" s="58">
        <v>360</v>
      </c>
      <c r="G18"/>
      <c r="H18" s="19"/>
    </row>
    <row r="19" spans="1:10">
      <c r="A19" s="9" t="s">
        <v>10</v>
      </c>
      <c r="B19" s="1">
        <v>2000</v>
      </c>
      <c r="C19" s="1">
        <v>100</v>
      </c>
      <c r="D19" s="1">
        <v>16</v>
      </c>
      <c r="E19" s="48">
        <v>898</v>
      </c>
      <c r="F19" s="60">
        <v>360</v>
      </c>
      <c r="G19"/>
      <c r="H19" s="19"/>
    </row>
    <row r="20" spans="1:10">
      <c r="A20" s="9" t="s">
        <v>48</v>
      </c>
      <c r="B20" s="1">
        <v>2000</v>
      </c>
      <c r="C20" s="1">
        <v>100</v>
      </c>
      <c r="D20" s="1">
        <v>16</v>
      </c>
      <c r="E20" s="48">
        <v>898</v>
      </c>
      <c r="F20" s="60">
        <v>360</v>
      </c>
      <c r="G20"/>
      <c r="H20" s="19"/>
    </row>
    <row r="21" spans="1:10">
      <c r="A21" s="9" t="s">
        <v>2</v>
      </c>
      <c r="B21" s="1">
        <v>2000</v>
      </c>
      <c r="C21" s="1">
        <v>110</v>
      </c>
      <c r="D21" s="1">
        <v>22</v>
      </c>
      <c r="E21" s="48">
        <v>989</v>
      </c>
      <c r="F21" s="60">
        <v>374</v>
      </c>
      <c r="G21"/>
      <c r="H21" s="19"/>
      <c r="J21" s="19"/>
    </row>
    <row r="22" spans="1:10">
      <c r="A22" s="9" t="s">
        <v>11</v>
      </c>
      <c r="B22" s="1">
        <v>2000</v>
      </c>
      <c r="C22" s="1">
        <v>110</v>
      </c>
      <c r="D22" s="1">
        <v>16</v>
      </c>
      <c r="E22" s="48">
        <v>923</v>
      </c>
      <c r="F22" s="60">
        <v>374</v>
      </c>
      <c r="G22"/>
      <c r="H22" s="19"/>
    </row>
    <row r="23" spans="1:10">
      <c r="A23" s="9" t="s">
        <v>12</v>
      </c>
      <c r="B23" s="1">
        <v>2000</v>
      </c>
      <c r="C23" s="1">
        <v>120</v>
      </c>
      <c r="D23" s="1">
        <v>16</v>
      </c>
      <c r="E23" s="48">
        <v>970.59999999999991</v>
      </c>
      <c r="F23" s="58">
        <v>408</v>
      </c>
      <c r="G23"/>
      <c r="H23" s="19"/>
    </row>
    <row r="24" spans="1:10">
      <c r="A24" s="9" t="s">
        <v>13</v>
      </c>
      <c r="B24" s="1">
        <v>2000</v>
      </c>
      <c r="C24" s="1">
        <v>130</v>
      </c>
      <c r="D24" s="1">
        <v>16</v>
      </c>
      <c r="E24" s="48">
        <v>998</v>
      </c>
      <c r="F24" s="58">
        <v>442</v>
      </c>
      <c r="G24"/>
      <c r="H24" s="19"/>
    </row>
    <row r="25" spans="1:10">
      <c r="A25" s="9" t="s">
        <v>39</v>
      </c>
      <c r="B25" s="1">
        <v>2000</v>
      </c>
      <c r="C25" s="1">
        <v>130</v>
      </c>
      <c r="D25" s="1">
        <v>16</v>
      </c>
      <c r="E25" s="48">
        <v>1075</v>
      </c>
      <c r="F25" s="58">
        <v>442</v>
      </c>
      <c r="G25"/>
      <c r="H25" s="19"/>
    </row>
    <row r="26" spans="1:10">
      <c r="A26" s="9" t="s">
        <v>14</v>
      </c>
      <c r="B26" s="1">
        <v>2000</v>
      </c>
      <c r="C26" s="3">
        <v>134</v>
      </c>
      <c r="D26" s="3">
        <v>12</v>
      </c>
      <c r="E26" s="48">
        <v>873</v>
      </c>
      <c r="F26" s="58">
        <v>456</v>
      </c>
      <c r="G26"/>
      <c r="H26" s="19"/>
    </row>
    <row r="27" spans="1:10">
      <c r="A27" s="9" t="s">
        <v>15</v>
      </c>
      <c r="B27" s="1">
        <v>2000</v>
      </c>
      <c r="C27" s="3">
        <v>140</v>
      </c>
      <c r="D27" s="3">
        <v>16</v>
      </c>
      <c r="E27" s="48">
        <v>1032</v>
      </c>
      <c r="F27" s="58">
        <v>476</v>
      </c>
      <c r="G27"/>
      <c r="H27" s="19"/>
    </row>
    <row r="28" spans="1:10">
      <c r="A28" s="9" t="s">
        <v>16</v>
      </c>
      <c r="B28" s="1">
        <v>2000</v>
      </c>
      <c r="C28" s="3">
        <v>140</v>
      </c>
      <c r="D28" s="3">
        <v>16</v>
      </c>
      <c r="E28" s="48">
        <v>1032</v>
      </c>
      <c r="F28" s="58">
        <v>476</v>
      </c>
      <c r="G28"/>
      <c r="H28" s="19"/>
    </row>
    <row r="29" spans="1:10">
      <c r="A29" s="9" t="s">
        <v>17</v>
      </c>
      <c r="B29" s="1">
        <v>2000</v>
      </c>
      <c r="C29" s="3">
        <v>165</v>
      </c>
      <c r="D29" s="3">
        <v>16</v>
      </c>
      <c r="E29" s="48">
        <v>1170</v>
      </c>
      <c r="F29" s="58">
        <v>561</v>
      </c>
      <c r="G29"/>
      <c r="H29" s="19"/>
    </row>
    <row r="30" spans="1:10">
      <c r="A30" s="9" t="s">
        <v>18</v>
      </c>
      <c r="B30" s="1">
        <v>2000</v>
      </c>
      <c r="C30" s="3">
        <v>180</v>
      </c>
      <c r="D30" s="3">
        <v>16</v>
      </c>
      <c r="E30" s="48">
        <v>1266</v>
      </c>
      <c r="F30" s="58">
        <v>612</v>
      </c>
      <c r="G30"/>
      <c r="H30" s="19"/>
    </row>
    <row r="31" spans="1:10" ht="15.75" thickBot="1">
      <c r="A31" s="10" t="s">
        <v>19</v>
      </c>
      <c r="B31" s="5">
        <v>2000</v>
      </c>
      <c r="C31" s="6">
        <v>200</v>
      </c>
      <c r="D31" s="6">
        <v>16</v>
      </c>
      <c r="E31" s="49">
        <v>1380</v>
      </c>
      <c r="F31" s="59">
        <v>680</v>
      </c>
      <c r="G31"/>
      <c r="H31" s="19"/>
    </row>
    <row r="32" spans="1:10" ht="21.75" customHeight="1" thickBot="1">
      <c r="A32" s="89" t="s">
        <v>32</v>
      </c>
      <c r="B32" s="90"/>
      <c r="C32" s="90"/>
      <c r="D32" s="90"/>
      <c r="E32" s="90"/>
      <c r="F32" s="92"/>
      <c r="G32"/>
      <c r="H32" s="19"/>
    </row>
    <row r="33" spans="1:10">
      <c r="A33" s="8" t="s">
        <v>23</v>
      </c>
      <c r="B33" s="4">
        <v>2000</v>
      </c>
      <c r="C33" s="7">
        <v>70</v>
      </c>
      <c r="D33" s="7">
        <v>16</v>
      </c>
      <c r="E33" s="47">
        <v>870</v>
      </c>
      <c r="F33" s="63">
        <v>310</v>
      </c>
      <c r="G33"/>
      <c r="H33" s="19"/>
    </row>
    <row r="34" spans="1:10">
      <c r="A34" s="9" t="s">
        <v>24</v>
      </c>
      <c r="B34" s="1">
        <v>2000</v>
      </c>
      <c r="C34" s="3">
        <v>80</v>
      </c>
      <c r="D34" s="3">
        <v>16</v>
      </c>
      <c r="E34" s="48">
        <v>910</v>
      </c>
      <c r="F34" s="58">
        <v>320</v>
      </c>
      <c r="G34"/>
      <c r="H34" s="19"/>
    </row>
    <row r="35" spans="1:10">
      <c r="A35" s="9" t="s">
        <v>25</v>
      </c>
      <c r="B35" s="1">
        <v>2000</v>
      </c>
      <c r="C35" s="3">
        <v>80</v>
      </c>
      <c r="D35" s="3">
        <v>12</v>
      </c>
      <c r="E35" s="48">
        <v>910</v>
      </c>
      <c r="F35" s="58">
        <v>320</v>
      </c>
      <c r="G35"/>
      <c r="H35" s="19"/>
    </row>
    <row r="36" spans="1:10">
      <c r="A36" s="9" t="s">
        <v>26</v>
      </c>
      <c r="B36" s="1">
        <v>2000</v>
      </c>
      <c r="C36" s="3">
        <v>95</v>
      </c>
      <c r="D36" s="3">
        <v>16</v>
      </c>
      <c r="E36" s="48">
        <v>1059</v>
      </c>
      <c r="F36" s="58">
        <v>360</v>
      </c>
      <c r="G36"/>
      <c r="H36" s="19"/>
    </row>
    <row r="37" spans="1:10">
      <c r="A37" s="9" t="s">
        <v>27</v>
      </c>
      <c r="B37" s="1">
        <v>2000</v>
      </c>
      <c r="C37" s="3">
        <v>100</v>
      </c>
      <c r="D37" s="3">
        <v>16</v>
      </c>
      <c r="E37" s="48">
        <v>1198</v>
      </c>
      <c r="F37" s="58">
        <v>360</v>
      </c>
      <c r="G37"/>
      <c r="H37" s="19"/>
    </row>
    <row r="38" spans="1:10" ht="15.75" thickBot="1">
      <c r="A38" s="10" t="s">
        <v>28</v>
      </c>
      <c r="B38" s="5">
        <v>2000</v>
      </c>
      <c r="C38" s="6">
        <v>110</v>
      </c>
      <c r="D38" s="6">
        <v>16</v>
      </c>
      <c r="E38" s="49">
        <v>1223.4499999999998</v>
      </c>
      <c r="F38" s="61">
        <v>374</v>
      </c>
      <c r="G38"/>
      <c r="H38" s="19"/>
    </row>
    <row r="39" spans="1:10" ht="21.75" customHeight="1" thickBot="1">
      <c r="A39" s="89" t="s">
        <v>35</v>
      </c>
      <c r="B39" s="90"/>
      <c r="C39" s="90"/>
      <c r="D39" s="90"/>
      <c r="E39" s="90"/>
      <c r="F39" s="92"/>
      <c r="G39"/>
      <c r="H39" s="19"/>
    </row>
    <row r="40" spans="1:10">
      <c r="A40" s="8" t="s">
        <v>29</v>
      </c>
      <c r="B40" s="4">
        <v>2000</v>
      </c>
      <c r="C40" s="4">
        <v>800</v>
      </c>
      <c r="D40" s="4">
        <v>12</v>
      </c>
      <c r="E40" s="47">
        <v>7852.2</v>
      </c>
      <c r="F40" s="64">
        <v>2720</v>
      </c>
      <c r="G40"/>
      <c r="H40" s="19"/>
    </row>
    <row r="41" spans="1:10">
      <c r="A41" s="9" t="s">
        <v>37</v>
      </c>
      <c r="B41" s="3">
        <v>500</v>
      </c>
      <c r="C41" s="1">
        <v>800</v>
      </c>
      <c r="D41" s="1">
        <v>12</v>
      </c>
      <c r="E41" s="48">
        <v>2300</v>
      </c>
      <c r="F41" s="58">
        <v>1051.3600000000001</v>
      </c>
      <c r="G41"/>
      <c r="H41" s="19"/>
    </row>
    <row r="42" spans="1:10" ht="15.75" thickBot="1">
      <c r="A42" s="9" t="s">
        <v>52</v>
      </c>
      <c r="B42" s="1">
        <v>2000</v>
      </c>
      <c r="C42" s="1">
        <v>800</v>
      </c>
      <c r="D42" s="1">
        <v>12</v>
      </c>
      <c r="E42" s="48">
        <v>7000</v>
      </c>
      <c r="F42" s="58">
        <v>2720</v>
      </c>
      <c r="G42"/>
      <c r="H42" s="19"/>
    </row>
    <row r="43" spans="1:10">
      <c r="A43" s="9" t="s">
        <v>53</v>
      </c>
      <c r="B43" s="3">
        <v>500</v>
      </c>
      <c r="C43" s="1">
        <v>800</v>
      </c>
      <c r="D43" s="1">
        <v>12</v>
      </c>
      <c r="E43" s="48">
        <v>2000</v>
      </c>
      <c r="F43" s="64">
        <v>1051</v>
      </c>
      <c r="G43"/>
      <c r="H43" s="19"/>
    </row>
    <row r="44" spans="1:10">
      <c r="A44" s="9" t="s">
        <v>30</v>
      </c>
      <c r="B44" s="1">
        <v>135</v>
      </c>
      <c r="C44" s="1">
        <v>800</v>
      </c>
      <c r="D44" s="1">
        <v>6</v>
      </c>
      <c r="E44" s="48">
        <v>372.59999999999997</v>
      </c>
      <c r="F44" s="58">
        <v>209.66</v>
      </c>
      <c r="G44"/>
      <c r="H44" s="19"/>
    </row>
    <row r="45" spans="1:10" ht="15.75" thickBot="1">
      <c r="A45" s="10" t="s">
        <v>36</v>
      </c>
      <c r="B45" s="5">
        <v>180</v>
      </c>
      <c r="C45" s="5">
        <v>800</v>
      </c>
      <c r="D45" s="5">
        <v>6</v>
      </c>
      <c r="E45" s="49">
        <v>455.4</v>
      </c>
      <c r="F45" s="59">
        <v>220.98</v>
      </c>
      <c r="G45"/>
      <c r="H45" s="19"/>
    </row>
    <row r="46" spans="1:10" ht="21.75" customHeight="1" thickBot="1">
      <c r="A46" s="93" t="s">
        <v>34</v>
      </c>
      <c r="B46" s="94"/>
      <c r="C46" s="94"/>
      <c r="D46" s="94"/>
      <c r="E46" s="94"/>
      <c r="F46" s="95"/>
      <c r="G46"/>
      <c r="H46" s="19"/>
    </row>
    <row r="47" spans="1:10">
      <c r="A47" s="65" t="s">
        <v>89</v>
      </c>
      <c r="B47" s="66">
        <v>2000</v>
      </c>
      <c r="C47" s="66">
        <v>30</v>
      </c>
      <c r="D47" s="66">
        <v>22</v>
      </c>
      <c r="E47" s="67">
        <v>505.99999999999994</v>
      </c>
      <c r="F47" s="64">
        <v>173</v>
      </c>
      <c r="G47"/>
      <c r="H47" s="19"/>
      <c r="J47" s="19"/>
    </row>
    <row r="48" spans="1:10">
      <c r="A48" s="68" t="s">
        <v>90</v>
      </c>
      <c r="B48" s="69">
        <v>2000</v>
      </c>
      <c r="C48" s="69">
        <v>30</v>
      </c>
      <c r="D48" s="69">
        <v>16</v>
      </c>
      <c r="E48" s="70">
        <v>493.34999999999997</v>
      </c>
      <c r="F48" s="58">
        <v>173</v>
      </c>
      <c r="G48"/>
      <c r="H48" s="19"/>
    </row>
    <row r="49" spans="1:13">
      <c r="A49" s="68" t="s">
        <v>40</v>
      </c>
      <c r="B49" s="69">
        <v>2000</v>
      </c>
      <c r="C49" s="71">
        <v>25</v>
      </c>
      <c r="D49" s="69">
        <v>12</v>
      </c>
      <c r="E49" s="70">
        <v>380</v>
      </c>
      <c r="F49" s="58">
        <v>173</v>
      </c>
      <c r="G49"/>
      <c r="H49" s="19"/>
    </row>
    <row r="50" spans="1:13">
      <c r="A50" s="68" t="s">
        <v>41</v>
      </c>
      <c r="B50" s="69">
        <v>2000</v>
      </c>
      <c r="C50" s="71">
        <v>40</v>
      </c>
      <c r="D50" s="69">
        <v>16</v>
      </c>
      <c r="E50" s="70">
        <v>448.49999999999994</v>
      </c>
      <c r="F50" s="58">
        <v>220.98</v>
      </c>
      <c r="G50"/>
      <c r="H50" s="19"/>
    </row>
    <row r="51" spans="1:13">
      <c r="A51" s="68" t="s">
        <v>42</v>
      </c>
      <c r="B51" s="69">
        <v>2000</v>
      </c>
      <c r="C51" s="71">
        <v>42</v>
      </c>
      <c r="D51" s="69">
        <v>16</v>
      </c>
      <c r="E51" s="70">
        <v>448.49999999999994</v>
      </c>
      <c r="F51" s="58">
        <v>220.98</v>
      </c>
      <c r="G51"/>
      <c r="H51" s="19"/>
    </row>
    <row r="52" spans="1:13">
      <c r="A52" s="68" t="s">
        <v>51</v>
      </c>
      <c r="B52" s="69">
        <v>2000</v>
      </c>
      <c r="C52" s="71">
        <v>80</v>
      </c>
      <c r="D52" s="69">
        <v>12</v>
      </c>
      <c r="E52" s="70">
        <v>632.5</v>
      </c>
      <c r="F52" s="58">
        <v>320</v>
      </c>
      <c r="G52"/>
      <c r="H52" s="19"/>
    </row>
    <row r="53" spans="1:13">
      <c r="A53" s="68" t="s">
        <v>50</v>
      </c>
      <c r="B53" s="69">
        <v>2000</v>
      </c>
      <c r="C53" s="71">
        <v>60</v>
      </c>
      <c r="D53" s="69">
        <v>12</v>
      </c>
      <c r="E53" s="70">
        <v>480</v>
      </c>
      <c r="F53" s="58">
        <v>300</v>
      </c>
      <c r="G53"/>
      <c r="H53" s="19"/>
    </row>
    <row r="54" spans="1:13">
      <c r="A54" s="68" t="s">
        <v>57</v>
      </c>
      <c r="B54" s="69">
        <v>2000</v>
      </c>
      <c r="C54" s="71">
        <v>18</v>
      </c>
      <c r="D54" s="69">
        <v>80</v>
      </c>
      <c r="E54" s="70">
        <v>764.50000000000011</v>
      </c>
      <c r="F54" s="58">
        <v>320</v>
      </c>
      <c r="G54" s="19"/>
      <c r="H54" s="19"/>
    </row>
    <row r="55" spans="1:13" ht="15.75" thickBot="1">
      <c r="A55" s="72" t="s">
        <v>56</v>
      </c>
      <c r="B55" s="73">
        <v>2000</v>
      </c>
      <c r="C55" s="74">
        <v>18</v>
      </c>
      <c r="D55" s="73">
        <v>120</v>
      </c>
      <c r="E55" s="75">
        <v>1155</v>
      </c>
      <c r="F55" s="59">
        <v>408</v>
      </c>
      <c r="G55" s="19"/>
    </row>
    <row r="56" spans="1:13" ht="15.75" thickBot="1">
      <c r="A56" s="93" t="s">
        <v>47</v>
      </c>
      <c r="B56" s="94"/>
      <c r="C56" s="94"/>
      <c r="D56" s="94"/>
      <c r="E56" s="94"/>
      <c r="F56" s="95"/>
      <c r="G56" s="18"/>
    </row>
    <row r="57" spans="1:13">
      <c r="A57" s="65" t="s">
        <v>43</v>
      </c>
      <c r="B57" s="66">
        <v>85</v>
      </c>
      <c r="C57" s="66">
        <v>85</v>
      </c>
      <c r="D57" s="66">
        <v>18</v>
      </c>
      <c r="E57" s="67">
        <v>276</v>
      </c>
      <c r="F57" s="64">
        <v>109.94</v>
      </c>
      <c r="G57" s="19"/>
      <c r="K57"/>
      <c r="L57"/>
      <c r="M57"/>
    </row>
    <row r="58" spans="1:13">
      <c r="A58" s="68" t="s">
        <v>44</v>
      </c>
      <c r="B58" s="69">
        <v>85</v>
      </c>
      <c r="C58" s="69">
        <v>85</v>
      </c>
      <c r="D58" s="69">
        <v>18</v>
      </c>
      <c r="E58" s="70">
        <v>276</v>
      </c>
      <c r="F58" s="58">
        <v>109.94</v>
      </c>
      <c r="G58" s="19"/>
      <c r="L58"/>
      <c r="M58"/>
    </row>
    <row r="59" spans="1:13">
      <c r="A59" s="9" t="s">
        <v>45</v>
      </c>
      <c r="B59" s="1">
        <v>85</v>
      </c>
      <c r="C59" s="1">
        <v>220</v>
      </c>
      <c r="D59" s="1">
        <v>18</v>
      </c>
      <c r="E59" s="48">
        <v>595.69999999999993</v>
      </c>
      <c r="F59" s="58">
        <v>128</v>
      </c>
      <c r="G59" s="19"/>
      <c r="L59"/>
      <c r="M59"/>
    </row>
    <row r="60" spans="1:13" ht="15.75" thickBot="1">
      <c r="A60" s="11" t="s">
        <v>46</v>
      </c>
      <c r="B60" s="12">
        <v>85</v>
      </c>
      <c r="C60" s="12">
        <v>220</v>
      </c>
      <c r="D60" s="12">
        <v>18</v>
      </c>
      <c r="E60" s="50">
        <v>595.69999999999993</v>
      </c>
      <c r="F60" s="59">
        <v>128.06</v>
      </c>
      <c r="G60" s="19"/>
      <c r="L60"/>
      <c r="M60"/>
    </row>
    <row r="61" spans="1:13">
      <c r="A61" s="76" t="s">
        <v>86</v>
      </c>
      <c r="B61" s="77"/>
      <c r="C61" s="77"/>
      <c r="D61" s="77"/>
      <c r="E61" s="77"/>
      <c r="F61" s="77"/>
      <c r="G61" s="51"/>
      <c r="L61"/>
      <c r="M61"/>
    </row>
    <row r="62" spans="1:13">
      <c r="A62" s="1" t="s">
        <v>87</v>
      </c>
      <c r="B62" s="1"/>
      <c r="C62" s="1"/>
      <c r="D62" s="1"/>
      <c r="E62" s="52">
        <v>395</v>
      </c>
      <c r="F62" s="54"/>
      <c r="G62" s="51"/>
      <c r="L62"/>
      <c r="M62"/>
    </row>
    <row r="63" spans="1:13" ht="15.75" thickBot="1">
      <c r="A63" s="1" t="s">
        <v>88</v>
      </c>
      <c r="B63" s="1"/>
      <c r="C63" s="1"/>
      <c r="D63" s="1"/>
      <c r="E63" s="52">
        <v>240</v>
      </c>
      <c r="F63" s="54"/>
      <c r="G63" s="19"/>
      <c r="L63"/>
      <c r="M63"/>
    </row>
    <row r="64" spans="1:13" ht="28.5" customHeight="1" thickBot="1">
      <c r="A64" s="96" t="s">
        <v>75</v>
      </c>
      <c r="B64" s="97"/>
      <c r="C64" s="97"/>
      <c r="D64" s="97"/>
      <c r="E64" s="97"/>
      <c r="F64" s="98"/>
      <c r="G64" s="18"/>
      <c r="L64"/>
      <c r="M64"/>
    </row>
    <row r="65" spans="1:25" ht="60.75" thickBot="1">
      <c r="A65" s="27" t="s">
        <v>55</v>
      </c>
      <c r="B65" s="28"/>
      <c r="C65" s="29" t="s">
        <v>80</v>
      </c>
      <c r="D65" s="29" t="s">
        <v>54</v>
      </c>
      <c r="E65" s="30" t="s">
        <v>49</v>
      </c>
      <c r="G65" s="17"/>
      <c r="I65"/>
      <c r="J65"/>
      <c r="K65"/>
      <c r="L65"/>
      <c r="M65"/>
    </row>
    <row r="66" spans="1:25" ht="22.5" customHeight="1">
      <c r="A66" s="34" t="s">
        <v>77</v>
      </c>
      <c r="B66" s="110">
        <v>2000</v>
      </c>
      <c r="C66" s="105">
        <v>75</v>
      </c>
      <c r="D66" s="105">
        <v>12</v>
      </c>
      <c r="E66" s="46">
        <f>IF(D66=12,T80*T84*1.1,IF(D66=16,T81*T84*1.1,IF(D66=18,T82*T84*1.1,IF(D66=22,T83*T84*1.1,"измени значение глубины плинтуса"))))</f>
        <v>602.25</v>
      </c>
      <c r="G66" s="20"/>
      <c r="H66" s="14"/>
      <c r="I66"/>
      <c r="L66" s="13"/>
    </row>
    <row r="67" spans="1:25" ht="22.5" customHeight="1" thickBot="1">
      <c r="A67" s="35" t="s">
        <v>72</v>
      </c>
      <c r="B67" s="111"/>
      <c r="C67" s="106"/>
      <c r="D67" s="106"/>
      <c r="E67" s="26">
        <f>E66+300</f>
        <v>902.25</v>
      </c>
      <c r="G67" s="20"/>
      <c r="H67" s="14"/>
      <c r="I67"/>
      <c r="L67" s="13"/>
    </row>
    <row r="68" spans="1:25" ht="60.75" customHeight="1" thickBot="1">
      <c r="A68" s="80" t="s">
        <v>78</v>
      </c>
      <c r="B68" s="81"/>
      <c r="C68" s="81"/>
      <c r="D68" s="81"/>
      <c r="E68" s="81"/>
      <c r="G68" s="21"/>
      <c r="I68"/>
    </row>
    <row r="69" spans="1:25" ht="15.75" thickBot="1">
      <c r="A69" s="112" t="s">
        <v>73</v>
      </c>
      <c r="B69" s="113"/>
      <c r="C69" s="113"/>
      <c r="D69" s="113"/>
      <c r="E69" s="113"/>
      <c r="F69" s="55" t="s">
        <v>74</v>
      </c>
    </row>
    <row r="70" spans="1:25" s="33" customFormat="1" ht="24" customHeight="1">
      <c r="A70" s="99" t="s">
        <v>70</v>
      </c>
      <c r="B70" s="100"/>
      <c r="C70" s="100"/>
      <c r="D70" s="100"/>
      <c r="E70" s="101"/>
      <c r="F70" s="56">
        <v>1565</v>
      </c>
    </row>
    <row r="71" spans="1:25" s="33" customFormat="1" ht="24" customHeight="1">
      <c r="A71" s="102" t="s">
        <v>71</v>
      </c>
      <c r="B71" s="103"/>
      <c r="C71" s="103"/>
      <c r="D71" s="103"/>
      <c r="E71" s="104"/>
      <c r="F71" s="57">
        <v>1565</v>
      </c>
    </row>
    <row r="72" spans="1:25" ht="15" customHeight="1">
      <c r="A72" s="107" t="s">
        <v>58</v>
      </c>
      <c r="B72" s="107"/>
      <c r="C72" s="107"/>
      <c r="D72" s="107"/>
      <c r="E72" s="107"/>
      <c r="F72" s="57" t="s">
        <v>59</v>
      </c>
    </row>
    <row r="73" spans="1:25" ht="15" customHeight="1">
      <c r="A73" s="107" t="s">
        <v>60</v>
      </c>
      <c r="B73" s="107"/>
      <c r="C73" s="107"/>
      <c r="D73" s="107"/>
      <c r="E73" s="107"/>
      <c r="F73" s="57" t="s">
        <v>61</v>
      </c>
      <c r="P73" s="15"/>
      <c r="Q73" s="15"/>
      <c r="R73" s="38"/>
      <c r="S73" s="38"/>
      <c r="T73" s="38"/>
      <c r="U73" s="38"/>
      <c r="V73" s="38"/>
      <c r="W73" s="38"/>
      <c r="X73" s="38"/>
      <c r="Y73" s="38"/>
    </row>
    <row r="74" spans="1:25" ht="15" customHeight="1">
      <c r="A74" s="107" t="s">
        <v>62</v>
      </c>
      <c r="B74" s="107"/>
      <c r="C74" s="107"/>
      <c r="D74" s="107"/>
      <c r="E74" s="107"/>
      <c r="F74" s="57">
        <v>2235</v>
      </c>
      <c r="P74" s="15"/>
      <c r="Q74" s="15"/>
      <c r="R74" s="38"/>
      <c r="S74" s="38"/>
      <c r="T74" s="38"/>
      <c r="U74" s="38"/>
      <c r="V74" s="38"/>
      <c r="W74" s="38"/>
      <c r="X74" s="38"/>
      <c r="Y74" s="38"/>
    </row>
    <row r="75" spans="1:25" ht="15" customHeight="1">
      <c r="A75" s="107" t="s">
        <v>63</v>
      </c>
      <c r="B75" s="107"/>
      <c r="C75" s="107"/>
      <c r="D75" s="107"/>
      <c r="E75" s="107"/>
      <c r="F75" s="57">
        <v>3009</v>
      </c>
      <c r="P75" s="15"/>
      <c r="Q75" s="15"/>
      <c r="R75" s="38"/>
      <c r="S75" s="38"/>
      <c r="T75" s="38"/>
      <c r="U75" s="38"/>
      <c r="V75" s="38"/>
      <c r="W75" s="38"/>
      <c r="X75" s="38"/>
      <c r="Y75" s="38"/>
    </row>
    <row r="76" spans="1:25" ht="15" customHeight="1" thickBot="1">
      <c r="A76" s="108" t="s">
        <v>64</v>
      </c>
      <c r="B76" s="108"/>
      <c r="C76" s="108"/>
      <c r="D76" s="108"/>
      <c r="E76" s="108"/>
      <c r="F76" s="57">
        <v>3114</v>
      </c>
      <c r="P76" s="15"/>
      <c r="Q76" s="15"/>
      <c r="R76" s="38"/>
      <c r="S76" s="38"/>
      <c r="T76" s="38"/>
      <c r="U76" s="38"/>
      <c r="V76" s="38"/>
      <c r="W76" s="38"/>
      <c r="X76" s="38"/>
      <c r="Y76" s="38"/>
    </row>
    <row r="77" spans="1:25" ht="15.75" thickBot="1">
      <c r="A77" s="82" t="s">
        <v>76</v>
      </c>
      <c r="B77" s="83"/>
      <c r="C77" s="83"/>
      <c r="D77" s="83"/>
      <c r="E77" s="84"/>
      <c r="P77" s="15"/>
      <c r="Q77" s="15"/>
      <c r="R77" s="38"/>
      <c r="S77" s="38"/>
      <c r="T77" s="38"/>
      <c r="U77" s="38"/>
      <c r="V77" s="38"/>
      <c r="W77" s="38"/>
      <c r="X77" s="38"/>
      <c r="Y77" s="38"/>
    </row>
    <row r="78" spans="1:25" ht="75">
      <c r="A78" s="31" t="s">
        <v>65</v>
      </c>
      <c r="B78" s="32" t="s">
        <v>66</v>
      </c>
      <c r="C78" s="32" t="s">
        <v>67</v>
      </c>
      <c r="D78" s="85" t="s">
        <v>68</v>
      </c>
      <c r="E78" s="86"/>
      <c r="P78" s="15"/>
      <c r="Q78" s="15"/>
      <c r="R78" s="38"/>
      <c r="S78" s="38"/>
      <c r="T78" s="38"/>
      <c r="U78" s="38"/>
      <c r="V78" s="38"/>
      <c r="W78" s="38"/>
      <c r="X78" s="38"/>
      <c r="Y78" s="38"/>
    </row>
    <row r="79" spans="1:25" ht="52.5" customHeight="1" thickBot="1">
      <c r="A79" s="36">
        <v>10</v>
      </c>
      <c r="B79" s="37">
        <v>9.6</v>
      </c>
      <c r="C79" s="37">
        <f>A79*B79+(A79*B79*20%)</f>
        <v>115.2</v>
      </c>
      <c r="D79" s="87" t="str">
        <f>IF(C79&lt;60,"60W",IF(C79&lt;100,"100W",IF(C79&lt;150,"150W",IF(C79&lt;200,"200W",IF(C79&lt;250,"250W","Общая мощность превышает МАХ мощность блока питания, разбей подключение ленты на более мелкие участки")))))</f>
        <v>150W</v>
      </c>
      <c r="E79" s="88"/>
      <c r="P79" s="15"/>
      <c r="Q79" s="15"/>
      <c r="R79" s="38"/>
      <c r="S79" s="38"/>
      <c r="T79" s="38"/>
      <c r="U79" s="38"/>
      <c r="V79" s="38"/>
      <c r="W79" s="38"/>
      <c r="X79" s="38"/>
      <c r="Y79" s="38"/>
    </row>
    <row r="80" spans="1:25" ht="45" customHeight="1">
      <c r="A80" s="109" t="s">
        <v>79</v>
      </c>
      <c r="B80" s="109"/>
      <c r="C80" s="109"/>
      <c r="D80" s="109"/>
      <c r="E80" s="109"/>
      <c r="P80" s="15"/>
      <c r="Q80" s="15"/>
      <c r="R80" s="42"/>
      <c r="S80" s="43" t="s">
        <v>81</v>
      </c>
      <c r="T80" s="43">
        <v>7.3</v>
      </c>
      <c r="U80" s="38"/>
      <c r="V80" s="38"/>
      <c r="W80" s="38"/>
      <c r="X80" s="38"/>
      <c r="Y80" s="38"/>
    </row>
    <row r="81" spans="16:25">
      <c r="P81" s="15"/>
      <c r="Q81" s="15"/>
      <c r="R81" s="42"/>
      <c r="S81" s="44" t="s">
        <v>82</v>
      </c>
      <c r="T81" s="44">
        <v>8.5</v>
      </c>
      <c r="U81" s="39"/>
      <c r="V81" s="38"/>
      <c r="W81" s="38"/>
      <c r="X81" s="38"/>
      <c r="Y81" s="38"/>
    </row>
    <row r="82" spans="16:25">
      <c r="P82" s="15"/>
      <c r="Q82" s="15"/>
      <c r="R82" s="42"/>
      <c r="S82" s="44" t="s">
        <v>83</v>
      </c>
      <c r="T82" s="44">
        <v>9.8000000000000007</v>
      </c>
      <c r="U82" s="39"/>
      <c r="V82" s="38"/>
      <c r="W82" s="38"/>
      <c r="X82" s="38"/>
      <c r="Y82" s="38"/>
    </row>
    <row r="83" spans="16:25">
      <c r="P83" s="15"/>
      <c r="Q83" s="15"/>
      <c r="R83" s="42"/>
      <c r="S83" s="44" t="s">
        <v>84</v>
      </c>
      <c r="T83" s="44">
        <v>9.5</v>
      </c>
      <c r="U83" s="39"/>
      <c r="V83" s="38"/>
      <c r="W83" s="38"/>
      <c r="X83" s="38"/>
      <c r="Y83" s="38"/>
    </row>
    <row r="84" spans="16:25">
      <c r="P84" s="15"/>
      <c r="Q84" s="15"/>
      <c r="R84" s="78"/>
      <c r="S84" s="78"/>
      <c r="T84" s="44">
        <f>IF(C66&lt;50,50,C66)</f>
        <v>75</v>
      </c>
      <c r="U84" s="39"/>
      <c r="V84" s="38"/>
      <c r="W84" s="38"/>
      <c r="X84" s="38"/>
      <c r="Y84" s="38"/>
    </row>
    <row r="85" spans="16:25">
      <c r="P85" s="15"/>
      <c r="Q85" s="15"/>
      <c r="R85" s="45"/>
      <c r="S85" s="45"/>
      <c r="T85" s="45"/>
      <c r="U85" s="38"/>
      <c r="V85" s="38"/>
      <c r="W85" s="38"/>
      <c r="X85" s="38"/>
      <c r="Y85" s="38"/>
    </row>
    <row r="86" spans="16:25">
      <c r="P86" s="15"/>
      <c r="Q86" s="15"/>
      <c r="R86" s="38"/>
      <c r="S86" s="38"/>
      <c r="T86" s="38"/>
      <c r="U86" s="38"/>
      <c r="V86" s="38"/>
      <c r="W86" s="38"/>
      <c r="X86" s="38"/>
      <c r="Y86" s="38"/>
    </row>
    <row r="87" spans="16:25">
      <c r="P87" s="15"/>
      <c r="Q87" s="15"/>
      <c r="R87" s="38"/>
      <c r="S87" s="38"/>
      <c r="T87" s="38"/>
      <c r="U87" s="38"/>
      <c r="V87" s="38"/>
      <c r="W87" s="38"/>
      <c r="X87" s="38"/>
      <c r="Y87" s="38"/>
    </row>
    <row r="88" spans="16:25">
      <c r="P88" s="15"/>
      <c r="Q88" s="15"/>
      <c r="R88" s="38"/>
      <c r="S88" s="38"/>
      <c r="T88" s="38"/>
      <c r="U88" s="38"/>
      <c r="V88" s="38"/>
      <c r="W88" s="38"/>
      <c r="X88" s="38"/>
      <c r="Y88" s="38"/>
    </row>
    <row r="89" spans="16:25">
      <c r="P89" s="15"/>
      <c r="Q89" s="15"/>
      <c r="R89" s="38"/>
      <c r="S89" s="38"/>
      <c r="T89" s="38"/>
      <c r="U89" s="38"/>
      <c r="V89" s="38"/>
      <c r="W89" s="38"/>
      <c r="X89" s="38"/>
      <c r="Y89" s="38"/>
    </row>
    <row r="90" spans="16:25">
      <c r="R90" s="38"/>
      <c r="S90" s="38"/>
      <c r="T90" s="38"/>
      <c r="U90" s="38"/>
      <c r="V90" s="38"/>
      <c r="W90" s="38"/>
      <c r="X90" s="38"/>
      <c r="Y90" s="38"/>
    </row>
    <row r="91" spans="16:25">
      <c r="R91" s="38"/>
      <c r="S91" s="38"/>
      <c r="T91" s="38"/>
      <c r="U91" s="38"/>
      <c r="V91" s="38"/>
      <c r="W91" s="38"/>
      <c r="X91" s="38"/>
      <c r="Y91" s="38"/>
    </row>
    <row r="92" spans="16:25">
      <c r="R92" s="38"/>
      <c r="S92" s="38"/>
      <c r="T92" s="38"/>
      <c r="U92" s="38"/>
      <c r="V92" s="38"/>
      <c r="W92" s="38"/>
      <c r="X92" s="38"/>
      <c r="Y92" s="38"/>
    </row>
  </sheetData>
  <sheetProtection formatCells="0" formatColumns="0" formatRows="0" insertColumns="0" insertRows="0" insertHyperlinks="0" deleteColumns="0" deleteRows="0" sort="0" autoFilter="0" pivotTables="0"/>
  <mergeCells count="25">
    <mergeCell ref="A74:E74"/>
    <mergeCell ref="A75:E75"/>
    <mergeCell ref="A76:E76"/>
    <mergeCell ref="A80:E80"/>
    <mergeCell ref="D66:D67"/>
    <mergeCell ref="B66:B67"/>
    <mergeCell ref="A69:E69"/>
    <mergeCell ref="A72:E72"/>
    <mergeCell ref="A73:E73"/>
    <mergeCell ref="A61:F61"/>
    <mergeCell ref="R84:S84"/>
    <mergeCell ref="A6:E6"/>
    <mergeCell ref="A68:E68"/>
    <mergeCell ref="A77:E77"/>
    <mergeCell ref="D78:E78"/>
    <mergeCell ref="D79:E79"/>
    <mergeCell ref="A8:F8"/>
    <mergeCell ref="A32:F32"/>
    <mergeCell ref="A39:F39"/>
    <mergeCell ref="A46:F46"/>
    <mergeCell ref="A56:F56"/>
    <mergeCell ref="A64:F64"/>
    <mergeCell ref="A70:E70"/>
    <mergeCell ref="A71:E71"/>
    <mergeCell ref="C66:C67"/>
  </mergeCells>
  <pageMargins left="0.7" right="0.7" top="0.3" bottom="0.23" header="0.3" footer="0.3"/>
  <pageSetup paperSize="9" scale="73" orientation="portrait" horizontalDpi="180" verticalDpi="180" r:id="rId1"/>
  <rowBreaks count="1" manualBreakCount="1">
    <brk id="6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евровуд</vt:lpstr>
      <vt:lpstr>евровуд!Область_печати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2020-12-23T06:17:16Z</dcterms:modified>
</cp:coreProperties>
</file>